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oleObject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1040" yWindow="0" windowWidth="25600" windowHeight="17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D10" i="1"/>
  <c r="A34" i="1"/>
  <c r="A42" i="1"/>
  <c r="A41" i="1"/>
  <c r="B38" i="1"/>
  <c r="B37" i="1"/>
  <c r="D8" i="1"/>
  <c r="D6" i="1"/>
  <c r="D2" i="1"/>
  <c r="G6" i="1"/>
</calcChain>
</file>

<file path=xl/sharedStrings.xml><?xml version="1.0" encoding="utf-8"?>
<sst xmlns="http://schemas.openxmlformats.org/spreadsheetml/2006/main" count="14" uniqueCount="14">
  <si>
    <t>time</t>
    <phoneticPr fontId="1"/>
  </si>
  <si>
    <t>NO</t>
    <phoneticPr fontId="1"/>
  </si>
  <si>
    <t>Slope</t>
    <phoneticPr fontId="1"/>
  </si>
  <si>
    <t>Slope (mole fraction / time)</t>
    <phoneticPr fontId="1"/>
  </si>
  <si>
    <t>Time constant (seconds)</t>
    <phoneticPr fontId="1"/>
  </si>
  <si>
    <t>Equlibrium mole fraction from GASEQ</t>
    <phoneticPr fontId="1"/>
  </si>
  <si>
    <t>Pressure (atm)</t>
    <phoneticPr fontId="1"/>
  </si>
  <si>
    <t>Temperature (K)</t>
    <phoneticPr fontId="1"/>
  </si>
  <si>
    <t>Heywood tau</t>
    <phoneticPr fontId="1"/>
  </si>
  <si>
    <t>Heywood/CSU</t>
    <phoneticPr fontId="1"/>
  </si>
  <si>
    <t>Equlibrium mole fraction from kinetics calculations</t>
    <phoneticPr fontId="1"/>
  </si>
  <si>
    <t>Time constant from kinetics</t>
    <phoneticPr fontId="1"/>
  </si>
  <si>
    <t>Equil</t>
    <phoneticPr fontId="1"/>
  </si>
  <si>
    <t>Tau NO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</si>
</sst>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Arial"/>
      <family val="2"/>
      <charset val="128"/>
    </font>
    <font>
      <sz val="6"/>
      <name val="Arial"/>
      <family val="2"/>
      <charset val="128"/>
    </font>
    <font>
      <u/>
      <sz val="12"/>
      <color theme="10"/>
      <name val="Arial"/>
      <family val="2"/>
      <charset val="128"/>
    </font>
    <font>
      <u/>
      <sz val="12"/>
      <color theme="11"/>
      <name val="Arial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11" fontId="0" fillId="0" borderId="0" xfId="0" applyNumberFormat="1"/>
    <xf numFmtId="0" fontId="0" fillId="0" borderId="0" xfId="0" applyFont="1"/>
    <xf numFmtId="11" fontId="0" fillId="0" borderId="0" xfId="0" applyNumberFormat="1" applyFont="1"/>
    <xf numFmtId="11" fontId="0" fillId="0" borderId="0" xfId="0" applyNumberFormat="1" applyFont="1" applyAlignment="1">
      <alignment vertical="center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251642457736"/>
          <c:y val="0.0416793818346579"/>
          <c:w val="0.781664465854812"/>
          <c:h val="0.7975537894466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NO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Sheet1!$A$2:$A$31</c:f>
              <c:numCache>
                <c:formatCode>0.00E+00</c:formatCode>
                <c:ptCount val="30"/>
                <c:pt idx="0" formatCode="General">
                  <c:v>0.0</c:v>
                </c:pt>
                <c:pt idx="1">
                  <c:v>0.010238</c:v>
                </c:pt>
                <c:pt idx="2">
                  <c:v>0.020304</c:v>
                </c:pt>
                <c:pt idx="3">
                  <c:v>0.030962</c:v>
                </c:pt>
                <c:pt idx="4">
                  <c:v>0.04162</c:v>
                </c:pt>
                <c:pt idx="5">
                  <c:v>0.050696</c:v>
                </c:pt>
                <c:pt idx="6">
                  <c:v>0.062797</c:v>
                </c:pt>
                <c:pt idx="7">
                  <c:v>0.071872</c:v>
                </c:pt>
                <c:pt idx="8">
                  <c:v>0.080948</c:v>
                </c:pt>
                <c:pt idx="9">
                  <c:v>0.090024</c:v>
                </c:pt>
                <c:pt idx="10">
                  <c:v>0.10212</c:v>
                </c:pt>
                <c:pt idx="11">
                  <c:v>0.1112</c:v>
                </c:pt>
                <c:pt idx="12">
                  <c:v>0.1227</c:v>
                </c:pt>
                <c:pt idx="13">
                  <c:v>0.13359</c:v>
                </c:pt>
                <c:pt idx="14">
                  <c:v>0.14448</c:v>
                </c:pt>
                <c:pt idx="15">
                  <c:v>0.15537</c:v>
                </c:pt>
                <c:pt idx="16">
                  <c:v>0.16081</c:v>
                </c:pt>
                <c:pt idx="17">
                  <c:v>0.1717</c:v>
                </c:pt>
                <c:pt idx="18">
                  <c:v>0.19349</c:v>
                </c:pt>
                <c:pt idx="19">
                  <c:v>0.2</c:v>
                </c:pt>
                <c:pt idx="20">
                  <c:v>0.22071</c:v>
                </c:pt>
                <c:pt idx="21">
                  <c:v>0.25284</c:v>
                </c:pt>
                <c:pt idx="22">
                  <c:v>0.28078</c:v>
                </c:pt>
                <c:pt idx="23">
                  <c:v>0.3315</c:v>
                </c:pt>
                <c:pt idx="24">
                  <c:v>0.40296</c:v>
                </c:pt>
                <c:pt idx="25">
                  <c:v>0.52468</c:v>
                </c:pt>
                <c:pt idx="26">
                  <c:v>0.64521</c:v>
                </c:pt>
              </c:numCache>
            </c:numRef>
          </c:xVal>
          <c:yVal>
            <c:numRef>
              <c:f>Sheet1!$B$2:$B$31</c:f>
              <c:numCache>
                <c:formatCode>0.00E+00</c:formatCode>
                <c:ptCount val="30"/>
                <c:pt idx="0" formatCode="General">
                  <c:v>0.0</c:v>
                </c:pt>
                <c:pt idx="1">
                  <c:v>0.000161</c:v>
                </c:pt>
                <c:pt idx="2">
                  <c:v>0.000314</c:v>
                </c:pt>
                <c:pt idx="3">
                  <c:v>0.000469</c:v>
                </c:pt>
                <c:pt idx="4">
                  <c:v>0.000616</c:v>
                </c:pt>
                <c:pt idx="5">
                  <c:v>0.000735</c:v>
                </c:pt>
                <c:pt idx="6">
                  <c:v>0.000883</c:v>
                </c:pt>
                <c:pt idx="7">
                  <c:v>0.000986</c:v>
                </c:pt>
                <c:pt idx="8">
                  <c:v>0.00108</c:v>
                </c:pt>
                <c:pt idx="9">
                  <c:v>0.00117</c:v>
                </c:pt>
                <c:pt idx="10">
                  <c:v>0.00129</c:v>
                </c:pt>
                <c:pt idx="11">
                  <c:v>0.00136</c:v>
                </c:pt>
                <c:pt idx="12">
                  <c:v>0.00145</c:v>
                </c:pt>
                <c:pt idx="13">
                  <c:v>0.00153</c:v>
                </c:pt>
                <c:pt idx="14">
                  <c:v>0.0016</c:v>
                </c:pt>
                <c:pt idx="15">
                  <c:v>0.00166</c:v>
                </c:pt>
                <c:pt idx="16">
                  <c:v>0.00169</c:v>
                </c:pt>
                <c:pt idx="17">
                  <c:v>0.00175</c:v>
                </c:pt>
                <c:pt idx="18">
                  <c:v>0.00184</c:v>
                </c:pt>
                <c:pt idx="19">
                  <c:v>0.00187</c:v>
                </c:pt>
                <c:pt idx="20">
                  <c:v>0.00193</c:v>
                </c:pt>
                <c:pt idx="21">
                  <c:v>0.00202</c:v>
                </c:pt>
                <c:pt idx="22">
                  <c:v>0.00207</c:v>
                </c:pt>
                <c:pt idx="23">
                  <c:v>0.00213</c:v>
                </c:pt>
                <c:pt idx="24">
                  <c:v>0.00218</c:v>
                </c:pt>
                <c:pt idx="25">
                  <c:v>0.00221</c:v>
                </c:pt>
                <c:pt idx="26">
                  <c:v>0.00222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Sheet1!$A$32</c:f>
              <c:strCache>
                <c:ptCount val="1"/>
                <c:pt idx="0">
                  <c:v>Slope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Sheet1!$A$33:$A$34</c:f>
              <c:numCache>
                <c:formatCode>0.00E+00</c:formatCode>
                <c:ptCount val="2"/>
                <c:pt idx="0" formatCode="General">
                  <c:v>0.0</c:v>
                </c:pt>
                <c:pt idx="1">
                  <c:v>0.168824119712767</c:v>
                </c:pt>
              </c:numCache>
            </c:numRef>
          </c:xVal>
          <c:yVal>
            <c:numRef>
              <c:f>Sheet1!$B$33:$B$34</c:f>
              <c:numCache>
                <c:formatCode>0.00E+00</c:formatCode>
                <c:ptCount val="2"/>
                <c:pt idx="0" formatCode="General">
                  <c:v>0.0</c:v>
                </c:pt>
                <c:pt idx="1">
                  <c:v>0.0025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Sheet1!$A$36</c:f>
              <c:strCache>
                <c:ptCount val="1"/>
                <c:pt idx="0">
                  <c:v>Equil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Sheet1!$A$37:$A$38</c:f>
              <c:numCache>
                <c:formatCode>General</c:formatCode>
                <c:ptCount val="2"/>
                <c:pt idx="0">
                  <c:v>0.0</c:v>
                </c:pt>
                <c:pt idx="1">
                  <c:v>0.6</c:v>
                </c:pt>
              </c:numCache>
            </c:numRef>
          </c:xVal>
          <c:yVal>
            <c:numRef>
              <c:f>Sheet1!$B$37:$B$38</c:f>
              <c:numCache>
                <c:formatCode>0.00E+00</c:formatCode>
                <c:ptCount val="2"/>
                <c:pt idx="0">
                  <c:v>0.00222</c:v>
                </c:pt>
                <c:pt idx="1">
                  <c:v>0.00222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Sheet1!$A$40</c:f>
              <c:strCache>
                <c:ptCount val="1"/>
                <c:pt idx="0">
                  <c:v>Tau NO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Sheet1!$A$41:$A$42</c:f>
              <c:numCache>
                <c:formatCode>0.00E+00</c:formatCode>
                <c:ptCount val="2"/>
                <c:pt idx="0">
                  <c:v>0.149915818304937</c:v>
                </c:pt>
                <c:pt idx="1">
                  <c:v>0.149915818304937</c:v>
                </c:pt>
              </c:numCache>
            </c:numRef>
          </c:xVal>
          <c:yVal>
            <c:numRef>
              <c:f>Sheet1!$B$41:$B$42</c:f>
              <c:numCache>
                <c:formatCode>General</c:formatCode>
                <c:ptCount val="2"/>
                <c:pt idx="0">
                  <c:v>0.0</c:v>
                </c:pt>
                <c:pt idx="1">
                  <c:v>0.0025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2368280"/>
        <c:axId val="2139954584"/>
      </c:scatterChart>
      <c:valAx>
        <c:axId val="-2042368280"/>
        <c:scaling>
          <c:orientation val="minMax"/>
          <c:max val="0.6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ja-JP" sz="1400"/>
                  <a:t>Time</a:t>
                </a:r>
                <a:r>
                  <a:rPr lang="en-US" altLang="ja-JP" sz="1400" baseline="0"/>
                  <a:t> (seconds)</a:t>
                </a:r>
                <a:endParaRPr lang="en-US" altLang="ja-JP" sz="1400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ja-JP"/>
          </a:p>
        </c:txPr>
        <c:crossAx val="2139954584"/>
        <c:crosses val="autoZero"/>
        <c:crossBetween val="midCat"/>
      </c:valAx>
      <c:valAx>
        <c:axId val="2139954584"/>
        <c:scaling>
          <c:orientation val="minMax"/>
          <c:max val="0.002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altLang="ja-JP" sz="1400"/>
                  <a:t>Mole fraction NO</a:t>
                </a:r>
              </a:p>
            </c:rich>
          </c:tx>
          <c:layout>
            <c:manualLayout>
              <c:xMode val="edge"/>
              <c:yMode val="edge"/>
              <c:x val="0.00662542182227222"/>
              <c:y val="0.275025287468926"/>
            </c:manualLayout>
          </c:layout>
          <c:overlay val="0"/>
        </c:title>
        <c:numFmt formatCode="#,##0.0000_);[Red]\(#,##0.0000\)" sourceLinked="0"/>
        <c:majorTickMark val="in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ja-JP"/>
          </a:p>
        </c:txPr>
        <c:crossAx val="-2042368280"/>
        <c:crosses val="autoZero"/>
        <c:crossBetween val="midCat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 orientation="portrait" horizontalDpi="-4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914400</xdr:colOff>
      <xdr:row>11</xdr:row>
      <xdr:rowOff>171450</xdr:rowOff>
    </xdr:from>
    <xdr:to>
      <xdr:col>9</xdr:col>
      <xdr:colOff>165100</xdr:colOff>
      <xdr:row>33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635000</xdr:colOff>
          <xdr:row>1</xdr:row>
          <xdr:rowOff>127000</xdr:rowOff>
        </xdr:from>
        <xdr:to>
          <xdr:col>12</xdr:col>
          <xdr:colOff>254000</xdr:colOff>
          <xdr:row>4</xdr:row>
          <xdr:rowOff>25400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5</xdr:col>
      <xdr:colOff>711200</xdr:colOff>
      <xdr:row>13</xdr:row>
      <xdr:rowOff>12700</xdr:rowOff>
    </xdr:from>
    <xdr:ext cx="1498600" cy="333177"/>
    <xdr:sp macro="" textlink="">
      <xdr:nvSpPr>
        <xdr:cNvPr id="3" name="TextBox 2"/>
        <xdr:cNvSpPr txBox="1"/>
      </xdr:nvSpPr>
      <xdr:spPr>
        <a:xfrm>
          <a:off x="5473700" y="2489200"/>
          <a:ext cx="1498600" cy="3331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/>
            <a:t>NO (equilibrium)</a:t>
          </a:r>
        </a:p>
      </xdr:txBody>
    </xdr:sp>
    <xdr:clientData/>
  </xdr:oneCellAnchor>
  <xdr:oneCellAnchor>
    <xdr:from>
      <xdr:col>4</xdr:col>
      <xdr:colOff>558800</xdr:colOff>
      <xdr:row>25</xdr:row>
      <xdr:rowOff>82550</xdr:rowOff>
    </xdr:from>
    <xdr:ext cx="419100" cy="333177"/>
    <xdr:sp macro="" textlink="">
      <xdr:nvSpPr>
        <xdr:cNvPr id="5" name="TextBox 4"/>
        <xdr:cNvSpPr txBox="1"/>
      </xdr:nvSpPr>
      <xdr:spPr>
        <a:xfrm>
          <a:off x="4368800" y="4845050"/>
          <a:ext cx="419100" cy="3331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i="0">
              <a:solidFill>
                <a:srgbClr val="008000"/>
              </a:solidFill>
              <a:latin typeface="Symbol" charset="2"/>
              <a:cs typeface="Symbol" charset="2"/>
            </a:rPr>
            <a:t>t</a:t>
          </a:r>
          <a:r>
            <a:rPr lang="en-US" sz="1400" i="0" baseline="-25000">
              <a:solidFill>
                <a:srgbClr val="008000"/>
              </a:solidFill>
            </a:rPr>
            <a:t>NO</a:t>
          </a:r>
        </a:p>
      </xdr:txBody>
    </xdr:sp>
    <xdr:clientData/>
  </xdr:oneCellAnchor>
  <xdr:twoCellAnchor>
    <xdr:from>
      <xdr:col>4</xdr:col>
      <xdr:colOff>76200</xdr:colOff>
      <xdr:row>25</xdr:row>
      <xdr:rowOff>127000</xdr:rowOff>
    </xdr:from>
    <xdr:to>
      <xdr:col>5</xdr:col>
      <xdr:colOff>317500</xdr:colOff>
      <xdr:row>25</xdr:row>
      <xdr:rowOff>127000</xdr:rowOff>
    </xdr:to>
    <xdr:cxnSp macro="">
      <xdr:nvCxnSpPr>
        <xdr:cNvPr id="6" name="Straight Arrow Connector 5"/>
        <xdr:cNvCxnSpPr/>
      </xdr:nvCxnSpPr>
      <xdr:spPr>
        <a:xfrm>
          <a:off x="3886200" y="4889500"/>
          <a:ext cx="1193800" cy="0"/>
        </a:xfrm>
        <a:prstGeom prst="straightConnector1">
          <a:avLst/>
        </a:prstGeom>
        <a:ln>
          <a:solidFill>
            <a:srgbClr val="008000"/>
          </a:solidFill>
          <a:prstDash val="sysDash"/>
          <a:headEnd type="arrow"/>
          <a:tailEnd type="arrow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0.44824</cdr:x>
      <cdr:y>0.51633</cdr:y>
    </cdr:from>
    <cdr:to>
      <cdr:x>0.8913</cdr:x>
      <cdr:y>0.6423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49550" y="2108200"/>
          <a:ext cx="2717800" cy="5143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Propane-air combustion products</a:t>
          </a:r>
        </a:p>
        <a:p xmlns:a="http://schemas.openxmlformats.org/drawingml/2006/main">
          <a:r>
            <a:rPr lang="en-US" sz="1400"/>
            <a:t>Stoichiometric,</a:t>
          </a:r>
          <a:r>
            <a:rPr lang="en-US" sz="1400" baseline="0"/>
            <a:t> </a:t>
          </a:r>
          <a:r>
            <a:rPr lang="en-US" sz="1400"/>
            <a:t>1 atm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quation1.bin"/><Relationship Id="rId4" Type="http://schemas.openxmlformats.org/officeDocument/2006/relationships/image" Target="../media/image1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2"/>
  <sheetViews>
    <sheetView tabSelected="1" zoomScale="150" zoomScaleNormal="150" zoomScalePageLayoutView="150" workbookViewId="0">
      <selection activeCell="G6" sqref="G6"/>
    </sheetView>
  </sheetViews>
  <sheetFormatPr baseColWidth="10" defaultRowHeight="15" x14ac:dyDescent="0"/>
  <cols>
    <col min="7" max="7" width="13.140625" bestFit="1" customWidth="1"/>
  </cols>
  <sheetData>
    <row r="1" spans="1:7">
      <c r="A1" t="s">
        <v>0</v>
      </c>
      <c r="B1" t="s">
        <v>1</v>
      </c>
      <c r="D1" t="s">
        <v>3</v>
      </c>
      <c r="G1" t="s">
        <v>6</v>
      </c>
    </row>
    <row r="2" spans="1:7">
      <c r="A2" s="2">
        <v>0</v>
      </c>
      <c r="B2" s="2">
        <v>0</v>
      </c>
      <c r="D2">
        <f>SLOPE(B2:B6,A2:A6)</f>
        <v>1.4808310591243934E-2</v>
      </c>
      <c r="G2">
        <v>1</v>
      </c>
    </row>
    <row r="3" spans="1:7">
      <c r="A3" s="3">
        <v>1.0238000000000001E-2</v>
      </c>
      <c r="B3" s="3">
        <v>1.6100000000000001E-4</v>
      </c>
      <c r="D3" t="s">
        <v>5</v>
      </c>
      <c r="G3" t="s">
        <v>7</v>
      </c>
    </row>
    <row r="4" spans="1:7">
      <c r="A4" s="3">
        <v>2.0303999999999999E-2</v>
      </c>
      <c r="B4" s="3">
        <v>3.1399999999999999E-4</v>
      </c>
      <c r="D4">
        <v>2.4499999999999999E-3</v>
      </c>
      <c r="G4">
        <v>2266</v>
      </c>
    </row>
    <row r="5" spans="1:7">
      <c r="A5" s="3">
        <v>3.0962E-2</v>
      </c>
      <c r="B5" s="3">
        <v>4.6900000000000002E-4</v>
      </c>
      <c r="D5" t="s">
        <v>4</v>
      </c>
      <c r="G5" t="s">
        <v>8</v>
      </c>
    </row>
    <row r="6" spans="1:7">
      <c r="A6" s="3">
        <v>4.1619999999999997E-2</v>
      </c>
      <c r="B6" s="3">
        <v>6.1600000000000001E-4</v>
      </c>
      <c r="D6">
        <f>D4/D2</f>
        <v>0.16544763731851156</v>
      </c>
      <c r="G6">
        <f>0.0000000000000008*G4*EXP(116000/(1.987*G4))*(G2^-0.5)</f>
        <v>0.28001164536872497</v>
      </c>
    </row>
    <row r="7" spans="1:7">
      <c r="A7" s="3">
        <v>5.0695999999999998E-2</v>
      </c>
      <c r="B7" s="3">
        <v>7.3499999999999998E-4</v>
      </c>
      <c r="D7" t="s">
        <v>10</v>
      </c>
      <c r="G7" t="s">
        <v>9</v>
      </c>
    </row>
    <row r="8" spans="1:7">
      <c r="A8" s="4">
        <v>6.2797000000000006E-2</v>
      </c>
      <c r="B8" s="4">
        <v>8.83E-4</v>
      </c>
      <c r="D8" s="1">
        <f>B28</f>
        <v>2.2200000000000002E-3</v>
      </c>
      <c r="G8" s="1">
        <f>G6/D10</f>
        <v>1.8677925287321306</v>
      </c>
    </row>
    <row r="9" spans="1:7">
      <c r="A9" s="4">
        <v>7.1872000000000005E-2</v>
      </c>
      <c r="B9" s="4">
        <v>9.859999999999999E-4</v>
      </c>
      <c r="D9" t="s">
        <v>11</v>
      </c>
    </row>
    <row r="10" spans="1:7">
      <c r="A10" s="4">
        <v>8.0948000000000006E-2</v>
      </c>
      <c r="B10" s="4">
        <v>1.08E-3</v>
      </c>
      <c r="D10" s="1">
        <f>D8/D2</f>
        <v>0.14991581830493703</v>
      </c>
    </row>
    <row r="11" spans="1:7">
      <c r="A11" s="4">
        <v>9.0024000000000007E-2</v>
      </c>
      <c r="B11" s="4">
        <v>1.17E-3</v>
      </c>
    </row>
    <row r="12" spans="1:7">
      <c r="A12" s="4">
        <v>0.10212</v>
      </c>
      <c r="B12" s="4">
        <v>1.2899999999999999E-3</v>
      </c>
    </row>
    <row r="13" spans="1:7">
      <c r="A13" s="4">
        <v>0.11119999999999999</v>
      </c>
      <c r="B13" s="4">
        <v>1.3600000000000001E-3</v>
      </c>
    </row>
    <row r="14" spans="1:7">
      <c r="A14" s="4">
        <v>0.1227</v>
      </c>
      <c r="B14" s="4">
        <v>1.4499999999999999E-3</v>
      </c>
    </row>
    <row r="15" spans="1:7">
      <c r="A15" s="4">
        <v>0.13358999999999999</v>
      </c>
      <c r="B15" s="4">
        <v>1.5299999999999999E-3</v>
      </c>
    </row>
    <row r="16" spans="1:7">
      <c r="A16" s="4">
        <v>0.14448</v>
      </c>
      <c r="B16" s="4">
        <v>1.6000000000000001E-3</v>
      </c>
    </row>
    <row r="17" spans="1:2">
      <c r="A17" s="4">
        <v>0.15537000000000001</v>
      </c>
      <c r="B17" s="4">
        <v>1.66E-3</v>
      </c>
    </row>
    <row r="18" spans="1:2">
      <c r="A18" s="4">
        <v>0.16081000000000001</v>
      </c>
      <c r="B18" s="4">
        <v>1.6900000000000001E-3</v>
      </c>
    </row>
    <row r="19" spans="1:2">
      <c r="A19" s="4">
        <v>0.17169999999999999</v>
      </c>
      <c r="B19" s="4">
        <v>1.75E-3</v>
      </c>
    </row>
    <row r="20" spans="1:2">
      <c r="A20" s="4">
        <v>0.19349</v>
      </c>
      <c r="B20" s="4">
        <v>1.8400000000000001E-3</v>
      </c>
    </row>
    <row r="21" spans="1:2">
      <c r="A21" s="4">
        <v>0.2</v>
      </c>
      <c r="B21" s="4">
        <v>1.8699999999999999E-3</v>
      </c>
    </row>
    <row r="22" spans="1:2">
      <c r="A22" s="3">
        <v>0.22070999999999999</v>
      </c>
      <c r="B22" s="3">
        <v>1.9300000000000001E-3</v>
      </c>
    </row>
    <row r="23" spans="1:2">
      <c r="A23" s="3">
        <v>0.25284000000000001</v>
      </c>
      <c r="B23" s="3">
        <v>2.0200000000000001E-3</v>
      </c>
    </row>
    <row r="24" spans="1:2">
      <c r="A24" s="3">
        <v>0.28077999999999997</v>
      </c>
      <c r="B24" s="3">
        <v>2.0699999999999998E-3</v>
      </c>
    </row>
    <row r="25" spans="1:2">
      <c r="A25" s="3">
        <v>0.33150000000000002</v>
      </c>
      <c r="B25" s="3">
        <v>2.1299999999999999E-3</v>
      </c>
    </row>
    <row r="26" spans="1:2">
      <c r="A26" s="3">
        <v>0.40295999999999998</v>
      </c>
      <c r="B26" s="3">
        <v>2.1800000000000001E-3</v>
      </c>
    </row>
    <row r="27" spans="1:2">
      <c r="A27" s="3">
        <v>0.52468000000000004</v>
      </c>
      <c r="B27" s="3">
        <v>2.2100000000000002E-3</v>
      </c>
    </row>
    <row r="28" spans="1:2">
      <c r="A28" s="3">
        <v>0.64520999999999995</v>
      </c>
      <c r="B28" s="3">
        <v>2.2200000000000002E-3</v>
      </c>
    </row>
    <row r="32" spans="1:2">
      <c r="A32" t="s">
        <v>2</v>
      </c>
    </row>
    <row r="33" spans="1:2">
      <c r="A33">
        <v>0</v>
      </c>
      <c r="B33">
        <v>0</v>
      </c>
    </row>
    <row r="34" spans="1:2">
      <c r="A34" s="1">
        <f>B34/D2</f>
        <v>0.16882411971276692</v>
      </c>
      <c r="B34" s="1">
        <v>2.5000000000000001E-3</v>
      </c>
    </row>
    <row r="36" spans="1:2">
      <c r="A36" t="s">
        <v>12</v>
      </c>
    </row>
    <row r="37" spans="1:2">
      <c r="A37">
        <v>0</v>
      </c>
      <c r="B37" s="1">
        <f>D8</f>
        <v>2.2200000000000002E-3</v>
      </c>
    </row>
    <row r="38" spans="1:2">
      <c r="A38">
        <v>0.6</v>
      </c>
      <c r="B38" s="1">
        <f>B37</f>
        <v>2.2200000000000002E-3</v>
      </c>
    </row>
    <row r="40" spans="1:2">
      <c r="A40" t="s">
        <v>13</v>
      </c>
    </row>
    <row r="41" spans="1:2">
      <c r="A41" s="1">
        <f>D10</f>
        <v>0.14991581830493703</v>
      </c>
      <c r="B41">
        <v>0</v>
      </c>
    </row>
    <row r="42" spans="1:2">
      <c r="A42" s="1">
        <f>A41</f>
        <v>0.14991581830493703</v>
      </c>
      <c r="B42">
        <v>2.5000000000000001E-3</v>
      </c>
    </row>
  </sheetData>
  <phoneticPr fontId="1"/>
  <pageMargins left="0.75" right="0.75" top="1" bottom="1" header="0.5" footer="0.5"/>
  <pageSetup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r:id="rId4">
            <anchor moveWithCells="1">
              <from>
                <xdr:col>7</xdr:col>
                <xdr:colOff>635000</xdr:colOff>
                <xdr:row>1</xdr:row>
                <xdr:rowOff>127000</xdr:rowOff>
              </from>
              <to>
                <xdr:col>12</xdr:col>
                <xdr:colOff>254000</xdr:colOff>
                <xdr:row>4</xdr:row>
                <xdr:rowOff>25400</xdr:rowOff>
              </to>
            </anchor>
          </objectPr>
        </oleObject>
      </mc:Choice>
      <mc:Fallback>
        <oleObject progId="Equation.3" shapeId="1025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USC 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Ronney</dc:creator>
  <cp:lastModifiedBy>Paul Ronney</cp:lastModifiedBy>
  <dcterms:created xsi:type="dcterms:W3CDTF">2016-02-12T19:19:10Z</dcterms:created>
  <dcterms:modified xsi:type="dcterms:W3CDTF">2016-02-17T22:46:44Z</dcterms:modified>
</cp:coreProperties>
</file>